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045"/>
  </bookViews>
  <sheets>
    <sheet name="جدول 5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F20" i="1"/>
  <c r="E20" i="1"/>
  <c r="I19" i="1"/>
  <c r="H19" i="1"/>
  <c r="F19" i="1"/>
  <c r="E19" i="1"/>
  <c r="D19" i="1" s="1"/>
  <c r="I18" i="1"/>
  <c r="H18" i="1"/>
  <c r="F18" i="1"/>
  <c r="E18" i="1"/>
  <c r="I17" i="1"/>
  <c r="H17" i="1"/>
  <c r="F17" i="1"/>
  <c r="E17" i="1"/>
  <c r="D17" i="1" s="1"/>
  <c r="I16" i="1"/>
  <c r="H16" i="1"/>
  <c r="F16" i="1"/>
  <c r="E16" i="1"/>
  <c r="I15" i="1"/>
  <c r="H15" i="1"/>
  <c r="F15" i="1"/>
  <c r="E15" i="1"/>
  <c r="G16" i="1" l="1"/>
  <c r="E21" i="1"/>
  <c r="G19" i="1"/>
  <c r="B18" i="1"/>
  <c r="B20" i="1"/>
  <c r="C16" i="1"/>
  <c r="C18" i="1"/>
  <c r="D15" i="1"/>
  <c r="D16" i="1"/>
  <c r="D18" i="1"/>
  <c r="D20" i="1"/>
  <c r="G18" i="1"/>
  <c r="C20" i="1"/>
  <c r="C17" i="1"/>
  <c r="H21" i="1"/>
  <c r="B21" i="1" s="1"/>
  <c r="B16" i="1"/>
  <c r="G17" i="1"/>
  <c r="I21" i="1"/>
  <c r="B19" i="1"/>
  <c r="F21" i="1"/>
  <c r="D21" i="1" s="1"/>
  <c r="G20" i="1"/>
  <c r="C19" i="1"/>
  <c r="B17" i="1"/>
  <c r="B15" i="1"/>
  <c r="C15" i="1"/>
  <c r="G15" i="1"/>
  <c r="G21" i="1" l="1"/>
  <c r="C21" i="1"/>
</calcChain>
</file>

<file path=xl/sharedStrings.xml><?xml version="1.0" encoding="utf-8"?>
<sst xmlns="http://schemas.openxmlformats.org/spreadsheetml/2006/main" count="21" uniqueCount="20">
  <si>
    <t>المنطقة</t>
  </si>
  <si>
    <t xml:space="preserve">جملة المترددات </t>
  </si>
  <si>
    <t>نسبة المراجعات بعد الولادة الى الحوامل الجدد</t>
  </si>
  <si>
    <t>متوسط الزيارات بعد الولادة</t>
  </si>
  <si>
    <t>مترددات</t>
  </si>
  <si>
    <t>جدد</t>
  </si>
  <si>
    <t>متوسط زيارة الحامل</t>
  </si>
  <si>
    <t>متردد</t>
  </si>
  <si>
    <t>دبى</t>
  </si>
  <si>
    <t>الشارقة</t>
  </si>
  <si>
    <t>عجمان</t>
  </si>
  <si>
    <t>أم القيوين</t>
  </si>
  <si>
    <t>رأس الخيمة</t>
  </si>
  <si>
    <t>الفجيرة</t>
  </si>
  <si>
    <t>الجملـــــــــة</t>
  </si>
  <si>
    <t>معدلات التردد لخدمات رعاية الأمومة و الطفولة حسب المنطقة الطبية  2017</t>
  </si>
  <si>
    <t>مركز الإحصاء والأبحاث</t>
  </si>
  <si>
    <t xml:space="preserve">جدول ( 54 )  </t>
  </si>
  <si>
    <t xml:space="preserve">     الحوامل               </t>
  </si>
  <si>
    <t xml:space="preserve">بعد الولادة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</si>
</sst>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424899</xdr:colOff>
      <xdr:row>1</xdr:row>
      <xdr:rowOff>36867</xdr:rowOff>
    </xdr:from>
    <xdr:to>
      <xdr:col>8</xdr:col>
      <xdr:colOff>590549</xdr:colOff>
      <xdr:row>5</xdr:row>
      <xdr:rowOff>21821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57201" y="198792"/>
          <a:ext cx="2261150" cy="6326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86;&#1610;&#1575;&#1585;&#1575;&#1578;%20&#1575;&#1604;&#1581;&#1608;&#1575;&#1605;&#1604;%20&#1608;&#1605;&#1593;&#1583;&#1604;&#1575;&#1578;%20&#1580;&#1583;&#1608;&#1604;%2054%20&#1608;55%20(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4"/>
      <sheetName val="جدول 55"/>
      <sheetName val="شكل ( 22)"/>
    </sheetNames>
    <sheetDataSet>
      <sheetData sheetId="0"/>
      <sheetData sheetId="1">
        <row r="16">
          <cell r="E16">
            <v>3648</v>
          </cell>
          <cell r="F16">
            <v>2994</v>
          </cell>
          <cell r="G16">
            <v>780</v>
          </cell>
          <cell r="H16">
            <v>968</v>
          </cell>
          <cell r="I16">
            <v>3638</v>
          </cell>
          <cell r="J16">
            <v>1210</v>
          </cell>
        </row>
        <row r="35">
          <cell r="E35">
            <v>8079</v>
          </cell>
          <cell r="F35">
            <v>5799</v>
          </cell>
          <cell r="G35">
            <v>2286</v>
          </cell>
          <cell r="H35">
            <v>3446</v>
          </cell>
          <cell r="I35">
            <v>3113</v>
          </cell>
          <cell r="J35">
            <v>2189</v>
          </cell>
        </row>
        <row r="41">
          <cell r="E41">
            <v>147</v>
          </cell>
          <cell r="F41">
            <v>361</v>
          </cell>
          <cell r="G41">
            <v>217</v>
          </cell>
          <cell r="H41">
            <v>40</v>
          </cell>
          <cell r="I41">
            <v>127</v>
          </cell>
          <cell r="J41">
            <v>7</v>
          </cell>
        </row>
        <row r="44">
          <cell r="E44">
            <v>57</v>
          </cell>
          <cell r="F44">
            <v>455</v>
          </cell>
          <cell r="G44">
            <v>49</v>
          </cell>
          <cell r="H44">
            <v>1</v>
          </cell>
          <cell r="I44">
            <v>2816</v>
          </cell>
          <cell r="J4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eme2VAr">
  <a:themeElements>
    <a:clrScheme name="Custom 1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rightToLeft="1" tabSelected="1" workbookViewId="0">
      <selection activeCell="E12" sqref="E12"/>
    </sheetView>
  </sheetViews>
  <sheetFormatPr defaultRowHeight="12.75" x14ac:dyDescent="0.2"/>
  <cols>
    <col min="1" max="9" width="15.7109375" customWidth="1"/>
  </cols>
  <sheetData>
    <row r="1" spans="1:18" x14ac:dyDescent="0.2">
      <c r="A1" s="10"/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18" x14ac:dyDescent="0.2">
      <c r="A2" s="10"/>
      <c r="B2" s="10"/>
      <c r="C2" s="10"/>
      <c r="D2" s="10"/>
      <c r="E2" s="10"/>
      <c r="F2" s="10"/>
      <c r="G2" s="10"/>
      <c r="H2" s="10"/>
      <c r="I2" s="10"/>
      <c r="J2" s="5"/>
      <c r="K2" s="5"/>
      <c r="L2" s="5"/>
      <c r="M2" s="5"/>
      <c r="N2" s="5"/>
      <c r="O2" s="5"/>
      <c r="P2" s="5"/>
      <c r="Q2" s="5"/>
      <c r="R2" s="5"/>
    </row>
    <row r="3" spans="1:18" x14ac:dyDescent="0.2">
      <c r="A3" s="10"/>
      <c r="B3" s="10"/>
      <c r="C3" s="10"/>
      <c r="D3" s="10"/>
      <c r="E3" s="10"/>
      <c r="F3" s="10"/>
      <c r="G3" s="10"/>
      <c r="H3" s="10"/>
      <c r="I3" s="10"/>
      <c r="J3" s="5"/>
      <c r="K3" s="5"/>
      <c r="L3" s="5"/>
      <c r="M3" s="5"/>
      <c r="N3" s="5"/>
      <c r="O3" s="5"/>
      <c r="P3" s="5"/>
      <c r="Q3" s="5"/>
      <c r="R3" s="5"/>
    </row>
    <row r="4" spans="1:18" x14ac:dyDescent="0.2">
      <c r="A4" s="10"/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</row>
    <row r="5" spans="1:18" x14ac:dyDescent="0.2">
      <c r="A5" s="10"/>
      <c r="B5" s="10"/>
      <c r="C5" s="10"/>
      <c r="D5" s="10"/>
      <c r="E5" s="10"/>
      <c r="F5" s="10"/>
      <c r="G5" s="10"/>
      <c r="H5" s="10"/>
      <c r="I5" s="10"/>
      <c r="J5" s="5"/>
      <c r="K5" s="5"/>
      <c r="L5" s="5"/>
      <c r="M5" s="5"/>
      <c r="N5" s="5"/>
      <c r="O5" s="5"/>
      <c r="P5" s="5"/>
      <c r="Q5" s="5"/>
      <c r="R5" s="5"/>
    </row>
    <row r="6" spans="1:18" x14ac:dyDescent="0.2">
      <c r="A6" s="10"/>
      <c r="B6" s="10"/>
      <c r="C6" s="10"/>
      <c r="D6" s="10"/>
      <c r="E6" s="10"/>
      <c r="F6" s="10"/>
      <c r="G6" s="10"/>
      <c r="H6" s="10"/>
      <c r="I6" s="10"/>
      <c r="J6" s="5"/>
      <c r="K6" s="5"/>
      <c r="L6" s="5"/>
      <c r="M6" s="5"/>
      <c r="N6" s="5"/>
      <c r="O6" s="5"/>
      <c r="P6" s="5"/>
      <c r="Q6" s="5"/>
      <c r="R6" s="5"/>
    </row>
    <row r="7" spans="1:18" ht="23.2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5"/>
      <c r="K7" s="5"/>
      <c r="L7" s="5"/>
      <c r="M7" s="5"/>
      <c r="N7" s="5"/>
      <c r="O7" s="5"/>
      <c r="P7" s="5"/>
      <c r="Q7" s="5"/>
      <c r="R7" s="5"/>
    </row>
    <row r="8" spans="1:18" ht="54.95" customHeight="1" x14ac:dyDescent="0.2">
      <c r="A8" s="11" t="s">
        <v>16</v>
      </c>
      <c r="B8" s="11"/>
      <c r="C8" s="11"/>
      <c r="D8" s="11"/>
      <c r="E8" s="11"/>
      <c r="F8" s="11"/>
      <c r="G8" s="11"/>
      <c r="H8" s="11"/>
      <c r="I8" s="11"/>
      <c r="J8" s="5"/>
      <c r="K8" s="5"/>
      <c r="L8" s="5"/>
      <c r="M8" s="5"/>
      <c r="N8" s="5"/>
      <c r="O8" s="5"/>
      <c r="P8" s="5"/>
      <c r="Q8" s="5"/>
      <c r="R8" s="5"/>
    </row>
    <row r="9" spans="1:18" ht="20.100000000000001" customHeight="1" x14ac:dyDescent="0.2">
      <c r="A9" s="12" t="s">
        <v>15</v>
      </c>
      <c r="B9" s="12"/>
      <c r="C9" s="12"/>
      <c r="D9" s="12"/>
      <c r="E9" s="12"/>
      <c r="F9" s="12"/>
      <c r="G9" s="12"/>
      <c r="H9" s="12"/>
      <c r="I9" s="12"/>
    </row>
    <row r="10" spans="1:18" ht="20.100000000000001" customHeight="1" x14ac:dyDescent="0.2">
      <c r="A10" s="12" t="s">
        <v>17</v>
      </c>
      <c r="B10" s="12"/>
      <c r="C10" s="12"/>
      <c r="D10" s="12"/>
      <c r="E10" s="12"/>
      <c r="F10" s="12"/>
      <c r="G10" s="12"/>
      <c r="H10" s="12"/>
      <c r="I10" s="12"/>
    </row>
    <row r="11" spans="1:18" ht="25.5" customHeight="1" x14ac:dyDescent="0.2">
      <c r="A11" s="13" t="s">
        <v>0</v>
      </c>
      <c r="B11" s="15" t="s">
        <v>1</v>
      </c>
      <c r="C11" s="15" t="s">
        <v>2</v>
      </c>
      <c r="D11" s="14" t="s">
        <v>19</v>
      </c>
      <c r="E11" s="14"/>
      <c r="F11" s="14"/>
      <c r="G11" s="14" t="s">
        <v>18</v>
      </c>
      <c r="H11" s="14"/>
      <c r="I11" s="14"/>
    </row>
    <row r="12" spans="1:18" ht="39.75" customHeight="1" x14ac:dyDescent="0.2">
      <c r="A12" s="13"/>
      <c r="B12" s="16"/>
      <c r="C12" s="16"/>
      <c r="D12" s="7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5</v>
      </c>
    </row>
    <row r="13" spans="1:18" ht="3" hidden="1" customHeight="1" x14ac:dyDescent="0.2">
      <c r="A13" s="13"/>
      <c r="B13" s="16"/>
      <c r="C13" s="16"/>
      <c r="D13" s="8"/>
      <c r="E13" s="8"/>
      <c r="F13" s="8"/>
      <c r="G13" s="8"/>
      <c r="H13" s="8"/>
      <c r="I13" s="8"/>
    </row>
    <row r="14" spans="1:18" ht="12.75" customHeight="1" x14ac:dyDescent="0.2">
      <c r="A14" s="13"/>
      <c r="B14" s="17"/>
      <c r="C14" s="17"/>
      <c r="D14" s="9"/>
      <c r="E14" s="9"/>
      <c r="F14" s="9"/>
      <c r="G14" s="9"/>
      <c r="H14" s="9"/>
      <c r="I14" s="9"/>
    </row>
    <row r="15" spans="1:18" ht="35.1" customHeight="1" x14ac:dyDescent="0.2">
      <c r="A15" s="4" t="s">
        <v>8</v>
      </c>
      <c r="B15" s="1">
        <f t="shared" ref="B15:B21" si="0">SUM(E15:F15,H15:I15)</f>
        <v>3406</v>
      </c>
      <c r="C15" s="2">
        <f t="shared" ref="C15:C21" si="1">SUM(F15/I15*100)</f>
        <v>0.57851239669421484</v>
      </c>
      <c r="D15" s="2">
        <f t="shared" ref="D15:D21" si="2">(E15+F15)/F15</f>
        <v>1</v>
      </c>
      <c r="E15" s="1">
        <f>'[1]جدول 55'!J44</f>
        <v>0</v>
      </c>
      <c r="F15" s="1">
        <f>'[1]جدول 55'!J41</f>
        <v>7</v>
      </c>
      <c r="G15" s="2">
        <f t="shared" ref="G15:G21" si="3">SUM(H15:I15)/I15</f>
        <v>2.8090909090909091</v>
      </c>
      <c r="H15" s="1">
        <f>'[1]جدول 55'!J35</f>
        <v>2189</v>
      </c>
      <c r="I15" s="1">
        <f>'[1]جدول 55'!J16</f>
        <v>1210</v>
      </c>
    </row>
    <row r="16" spans="1:18" ht="35.1" customHeight="1" x14ac:dyDescent="0.2">
      <c r="A16" s="4" t="s">
        <v>9</v>
      </c>
      <c r="B16" s="1">
        <f t="shared" si="0"/>
        <v>9694</v>
      </c>
      <c r="C16" s="2">
        <f t="shared" si="1"/>
        <v>3.4909290819131389</v>
      </c>
      <c r="D16" s="2">
        <f t="shared" si="2"/>
        <v>23.173228346456693</v>
      </c>
      <c r="E16" s="1">
        <f>'[1]جدول 55'!I44</f>
        <v>2816</v>
      </c>
      <c r="F16" s="1">
        <f>'[1]جدول 55'!I41</f>
        <v>127</v>
      </c>
      <c r="G16" s="2">
        <f t="shared" si="3"/>
        <v>1.8556899395272128</v>
      </c>
      <c r="H16" s="1">
        <f>'[1]جدول 55'!I35</f>
        <v>3113</v>
      </c>
      <c r="I16" s="1">
        <f>'[1]جدول 55'!I16</f>
        <v>3638</v>
      </c>
    </row>
    <row r="17" spans="1:9" ht="35.1" customHeight="1" x14ac:dyDescent="0.2">
      <c r="A17" s="4" t="s">
        <v>10</v>
      </c>
      <c r="B17" s="1">
        <f t="shared" si="0"/>
        <v>4455</v>
      </c>
      <c r="C17" s="2">
        <f t="shared" si="1"/>
        <v>4.1322314049586781</v>
      </c>
      <c r="D17" s="2">
        <f t="shared" si="2"/>
        <v>1.0249999999999999</v>
      </c>
      <c r="E17" s="1">
        <f>'[1]جدول 55'!H44</f>
        <v>1</v>
      </c>
      <c r="F17" s="1">
        <f>'[1]جدول 55'!H41</f>
        <v>40</v>
      </c>
      <c r="G17" s="2">
        <f t="shared" si="3"/>
        <v>4.5599173553719012</v>
      </c>
      <c r="H17" s="1">
        <f>'[1]جدول 55'!H35</f>
        <v>3446</v>
      </c>
      <c r="I17" s="1">
        <f>'[1]جدول 55'!H16</f>
        <v>968</v>
      </c>
    </row>
    <row r="18" spans="1:9" ht="35.1" customHeight="1" x14ac:dyDescent="0.2">
      <c r="A18" s="4" t="s">
        <v>11</v>
      </c>
      <c r="B18" s="1">
        <f t="shared" si="0"/>
        <v>3332</v>
      </c>
      <c r="C18" s="2">
        <f t="shared" si="1"/>
        <v>27.820512820512821</v>
      </c>
      <c r="D18" s="2">
        <f t="shared" si="2"/>
        <v>1.2258064516129032</v>
      </c>
      <c r="E18" s="1">
        <f>'[1]جدول 55'!G44</f>
        <v>49</v>
      </c>
      <c r="F18" s="1">
        <f>'[1]جدول 55'!G41</f>
        <v>217</v>
      </c>
      <c r="G18" s="2">
        <f t="shared" si="3"/>
        <v>3.9307692307692306</v>
      </c>
      <c r="H18" s="1">
        <f>'[1]جدول 55'!G35</f>
        <v>2286</v>
      </c>
      <c r="I18" s="1">
        <f>'[1]جدول 55'!G16</f>
        <v>780</v>
      </c>
    </row>
    <row r="19" spans="1:9" ht="35.1" customHeight="1" x14ac:dyDescent="0.2">
      <c r="A19" s="4" t="s">
        <v>12</v>
      </c>
      <c r="B19" s="1">
        <f t="shared" si="0"/>
        <v>9609</v>
      </c>
      <c r="C19" s="2">
        <f t="shared" si="1"/>
        <v>12.05744822979292</v>
      </c>
      <c r="D19" s="2">
        <f t="shared" si="2"/>
        <v>2.2603878116343492</v>
      </c>
      <c r="E19" s="1">
        <f>'[1]جدول 55'!F44</f>
        <v>455</v>
      </c>
      <c r="F19" s="1">
        <f>'[1]جدول 55'!F41</f>
        <v>361</v>
      </c>
      <c r="G19" s="2">
        <f t="shared" si="3"/>
        <v>2.9368737474949902</v>
      </c>
      <c r="H19" s="1">
        <f>'[1]جدول 55'!F35</f>
        <v>5799</v>
      </c>
      <c r="I19" s="1">
        <f>'[1]جدول 55'!F16</f>
        <v>2994</v>
      </c>
    </row>
    <row r="20" spans="1:9" ht="35.1" customHeight="1" x14ac:dyDescent="0.2">
      <c r="A20" s="4" t="s">
        <v>13</v>
      </c>
      <c r="B20" s="1">
        <f t="shared" si="0"/>
        <v>11931</v>
      </c>
      <c r="C20" s="2">
        <f t="shared" si="1"/>
        <v>4.0296052631578947</v>
      </c>
      <c r="D20" s="2">
        <f t="shared" si="2"/>
        <v>1.3877551020408163</v>
      </c>
      <c r="E20" s="1">
        <f>'[1]جدول 55'!E44</f>
        <v>57</v>
      </c>
      <c r="F20" s="1">
        <f>'[1]جدول 55'!E41</f>
        <v>147</v>
      </c>
      <c r="G20" s="2">
        <f t="shared" si="3"/>
        <v>3.2146381578947367</v>
      </c>
      <c r="H20" s="1">
        <f>'[1]جدول 55'!E35</f>
        <v>8079</v>
      </c>
      <c r="I20" s="1">
        <f>'[1]جدول 55'!E16</f>
        <v>3648</v>
      </c>
    </row>
    <row r="21" spans="1:9" ht="39" customHeight="1" x14ac:dyDescent="0.2">
      <c r="A21" s="3" t="s">
        <v>14</v>
      </c>
      <c r="B21" s="6">
        <f t="shared" si="0"/>
        <v>42427</v>
      </c>
      <c r="C21" s="6">
        <f t="shared" si="1"/>
        <v>6.7910560507629558</v>
      </c>
      <c r="D21" s="6">
        <f t="shared" si="2"/>
        <v>4.7575083426028923</v>
      </c>
      <c r="E21" s="6">
        <f>SUM(E15:E20)</f>
        <v>3378</v>
      </c>
      <c r="F21" s="6">
        <f>SUM(F15:F20)</f>
        <v>899</v>
      </c>
      <c r="G21" s="6">
        <f t="shared" si="3"/>
        <v>2.8818552651457923</v>
      </c>
      <c r="H21" s="6">
        <f>SUM(H15:H20)</f>
        <v>24912</v>
      </c>
      <c r="I21" s="6">
        <f>SUM(I15:I20)</f>
        <v>13238</v>
      </c>
    </row>
  </sheetData>
  <mergeCells count="9">
    <mergeCell ref="A1:I7"/>
    <mergeCell ref="A8:I8"/>
    <mergeCell ref="A9:I9"/>
    <mergeCell ref="A10:I10"/>
    <mergeCell ref="A11:A14"/>
    <mergeCell ref="D11:F11"/>
    <mergeCell ref="C11:C14"/>
    <mergeCell ref="B11:B14"/>
    <mergeCell ref="G11:I11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TWUZXU4UYYY7-944396957-36500</_dlc_DocId>
    <_dlc_DocIdUrl xmlns="a5cd8edf-193d-454e-be79-0a753d5be6e1">
      <Url>http://localhost/_layouts/15/DocIdRedir.aspx?ID=TWUZXU4UYYY7-944396957-36500</Url>
      <Description>TWUZXU4UYYY7-944396957-36500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9188431-34D9-402A-A8AD-7A4D2FDF676B}"/>
</file>

<file path=customXml/itemProps2.xml><?xml version="1.0" encoding="utf-8"?>
<ds:datastoreItem xmlns:ds="http://schemas.openxmlformats.org/officeDocument/2006/customXml" ds:itemID="{89CEEBCA-4C98-4FCE-9534-EF050F571E5E}"/>
</file>

<file path=customXml/itemProps3.xml><?xml version="1.0" encoding="utf-8"?>
<ds:datastoreItem xmlns:ds="http://schemas.openxmlformats.org/officeDocument/2006/customXml" ds:itemID="{6D008712-BEB3-4870-9040-85B49029D24F}"/>
</file>

<file path=customXml/itemProps4.xml><?xml version="1.0" encoding="utf-8"?>
<ds:datastoreItem xmlns:ds="http://schemas.openxmlformats.org/officeDocument/2006/customXml" ds:itemID="{A822D51F-D914-4EE7-95E8-256C8FE07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54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2020-11-27T15:04:34Z</cp:lastPrinted>
  <dcterms:created xsi:type="dcterms:W3CDTF">2020-11-15T08:49:54Z</dcterms:created>
  <dcterms:modified xsi:type="dcterms:W3CDTF">2020-12-28T15:30:07Z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17af8587-c6df-44b5-84d5-b1bda9ee56aa</vt:lpwstr>
  </property>
</Properties>
</file>